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BD8DEB40-3E8C-49C9-A531-E6EFFF082090}" xr6:coauthVersionLast="45" xr6:coauthVersionMax="45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0" i="1"/>
  <c r="H68" i="1"/>
  <c r="H62" i="1"/>
  <c r="H31" i="1"/>
  <c r="H15" i="1"/>
  <c r="H13" i="1"/>
  <c r="G17" i="1"/>
  <c r="F17" i="1"/>
  <c r="D17" i="1"/>
  <c r="C17" i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G9" i="1"/>
  <c r="F9" i="1"/>
  <c r="D9" i="1"/>
  <c r="E79" i="1"/>
  <c r="E78" i="1"/>
  <c r="E77" i="1"/>
  <c r="H77" i="1" s="1"/>
  <c r="E76" i="1"/>
  <c r="H76" i="1" s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73" i="1" l="1"/>
  <c r="E37" i="1"/>
  <c r="H37" i="1" s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<sst xmlns="http://schemas.openxmlformats.org/spreadsheetml/2006/main" count="88" uniqueCount="88">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</sst>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H23" sqref="H23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996386639.18000007</v>
      </c>
      <c r="D9" s="16">
        <f>SUM(D10:D16)</f>
        <v>123285886.81999999</v>
      </c>
      <c r="E9" s="16">
        <f t="shared" ref="E9:E26" si="0">C9+D9</f>
        <v>1119672526</v>
      </c>
      <c r="F9" s="16">
        <f>SUM(F10:F16)</f>
        <v>1091343002.77</v>
      </c>
      <c r="G9" s="16">
        <f>SUM(G10:G16)</f>
        <v>1086793258.6800001</v>
      </c>
      <c r="H9" s="16">
        <f t="shared" ref="H9:H40" si="1">E9-F9</f>
        <v>28329523.230000019</v>
      </c>
    </row>
    <row r="10" spans="2:9" ht="12" customHeight="1" x14ac:dyDescent="0.2">
      <c r="B10" s="11" t="s">
        <v>14</v>
      </c>
      <c r="C10" s="12">
        <v>299218779.17000002</v>
      </c>
      <c r="D10" s="13">
        <v>17715402.730000004</v>
      </c>
      <c r="E10" s="18">
        <f t="shared" si="0"/>
        <v>316934181.90000004</v>
      </c>
      <c r="F10" s="12">
        <v>305825685.47000003</v>
      </c>
      <c r="G10" s="12">
        <v>305390975.60000002</v>
      </c>
      <c r="H10" s="20">
        <f t="shared" si="1"/>
        <v>11108496.430000007</v>
      </c>
    </row>
    <row r="11" spans="2:9" ht="12" customHeight="1" x14ac:dyDescent="0.2">
      <c r="B11" s="11" t="s">
        <v>15</v>
      </c>
      <c r="C11" s="12">
        <v>20783792.850000001</v>
      </c>
      <c r="D11" s="13">
        <v>7088679.9199999981</v>
      </c>
      <c r="E11" s="18">
        <f t="shared" si="0"/>
        <v>27872472.77</v>
      </c>
      <c r="F11" s="12">
        <v>27658222.77</v>
      </c>
      <c r="G11" s="12">
        <v>27655222.77</v>
      </c>
      <c r="H11" s="20">
        <f t="shared" si="1"/>
        <v>214250</v>
      </c>
    </row>
    <row r="12" spans="2:9" ht="12" customHeight="1" x14ac:dyDescent="0.2">
      <c r="B12" s="11" t="s">
        <v>16</v>
      </c>
      <c r="C12" s="12">
        <v>231283874.97</v>
      </c>
      <c r="D12" s="13">
        <v>48056677.629999995</v>
      </c>
      <c r="E12" s="18">
        <f t="shared" si="0"/>
        <v>279340552.60000002</v>
      </c>
      <c r="F12" s="12">
        <v>270147864.85000002</v>
      </c>
      <c r="G12" s="12">
        <v>270002566.42000002</v>
      </c>
      <c r="H12" s="20">
        <f t="shared" si="1"/>
        <v>9192687.75</v>
      </c>
    </row>
    <row r="13" spans="2:9" ht="12" customHeight="1" x14ac:dyDescent="0.2">
      <c r="B13" s="11" t="s">
        <v>17</v>
      </c>
      <c r="C13" s="12">
        <v>45347699.789999999</v>
      </c>
      <c r="D13" s="13">
        <v>18857265.600000001</v>
      </c>
      <c r="E13" s="18">
        <f>C13+D13</f>
        <v>64204965.390000001</v>
      </c>
      <c r="F13" s="12">
        <v>60822010.880000003</v>
      </c>
      <c r="G13" s="12">
        <v>60727342.359999999</v>
      </c>
      <c r="H13" s="20">
        <f t="shared" si="1"/>
        <v>3382954.5099999979</v>
      </c>
    </row>
    <row r="14" spans="2:9" ht="12" customHeight="1" x14ac:dyDescent="0.2">
      <c r="B14" s="11" t="s">
        <v>18</v>
      </c>
      <c r="C14" s="12">
        <v>250803637.12</v>
      </c>
      <c r="D14" s="13">
        <v>41308433.540000007</v>
      </c>
      <c r="E14" s="18">
        <f t="shared" si="0"/>
        <v>292112070.66000003</v>
      </c>
      <c r="F14" s="12">
        <v>301051962.68000001</v>
      </c>
      <c r="G14" s="12">
        <v>297426495.86000001</v>
      </c>
      <c r="H14" s="20">
        <f t="shared" si="1"/>
        <v>-8939892.0199999809</v>
      </c>
    </row>
    <row r="15" spans="2:9" ht="12" customHeight="1" x14ac:dyDescent="0.2">
      <c r="B15" s="11" t="s">
        <v>19</v>
      </c>
      <c r="C15" s="12">
        <v>2634137.9500000002</v>
      </c>
      <c r="D15" s="13">
        <v>-501051.75999999978</v>
      </c>
      <c r="E15" s="18">
        <f t="shared" si="0"/>
        <v>2133086.1900000004</v>
      </c>
      <c r="F15" s="12">
        <v>975075.92999999993</v>
      </c>
      <c r="G15" s="12">
        <v>947351.58</v>
      </c>
      <c r="H15" s="20">
        <f t="shared" si="1"/>
        <v>1158010.2600000005</v>
      </c>
    </row>
    <row r="16" spans="2:9" ht="12" customHeight="1" x14ac:dyDescent="0.2">
      <c r="B16" s="11" t="s">
        <v>20</v>
      </c>
      <c r="C16" s="12">
        <v>146314717.33000001</v>
      </c>
      <c r="D16" s="13">
        <v>-9239520.8400000036</v>
      </c>
      <c r="E16" s="18">
        <f t="shared" si="0"/>
        <v>137075196.49000001</v>
      </c>
      <c r="F16" s="12">
        <v>124862180.19</v>
      </c>
      <c r="G16" s="12">
        <v>124643304.09</v>
      </c>
      <c r="H16" s="20">
        <f t="shared" si="1"/>
        <v>12213016.300000012</v>
      </c>
    </row>
    <row r="17" spans="2:8" ht="24" customHeight="1" x14ac:dyDescent="0.2">
      <c r="B17" s="6" t="s">
        <v>21</v>
      </c>
      <c r="C17" s="16">
        <f>SUM(C18:C26)</f>
        <v>181172771.47999999</v>
      </c>
      <c r="D17" s="16">
        <f>SUM(D18:D26)</f>
        <v>76533079.549999982</v>
      </c>
      <c r="E17" s="16">
        <f t="shared" si="0"/>
        <v>257705851.02999997</v>
      </c>
      <c r="F17" s="16">
        <f>SUM(F18:F26)</f>
        <v>164784330.37</v>
      </c>
      <c r="G17" s="16">
        <f>SUM(G18:G26)</f>
        <v>153578067.13999999</v>
      </c>
      <c r="H17" s="16">
        <f t="shared" si="1"/>
        <v>92921520.659999967</v>
      </c>
    </row>
    <row r="18" spans="2:8" ht="24" x14ac:dyDescent="0.2">
      <c r="B18" s="9" t="s">
        <v>22</v>
      </c>
      <c r="C18" s="12">
        <v>12717589.189999999</v>
      </c>
      <c r="D18" s="13">
        <v>7044131.0300000012</v>
      </c>
      <c r="E18" s="18">
        <f t="shared" si="0"/>
        <v>19761720.219999999</v>
      </c>
      <c r="F18" s="12">
        <v>9671275.4100000001</v>
      </c>
      <c r="G18" s="12">
        <v>8135267.6900000004</v>
      </c>
      <c r="H18" s="20">
        <f t="shared" si="1"/>
        <v>10090444.809999999</v>
      </c>
    </row>
    <row r="19" spans="2:8" ht="12" customHeight="1" x14ac:dyDescent="0.2">
      <c r="B19" s="9" t="s">
        <v>23</v>
      </c>
      <c r="C19" s="12">
        <v>13048824.15</v>
      </c>
      <c r="D19" s="13">
        <v>5572794.2300000004</v>
      </c>
      <c r="E19" s="18">
        <f t="shared" si="0"/>
        <v>18621618.380000003</v>
      </c>
      <c r="F19" s="12">
        <v>13078518.729999999</v>
      </c>
      <c r="G19" s="12">
        <v>11561555.119999999</v>
      </c>
      <c r="H19" s="20">
        <f t="shared" si="1"/>
        <v>5543099.6500000041</v>
      </c>
    </row>
    <row r="20" spans="2:8" ht="12" customHeight="1" x14ac:dyDescent="0.2">
      <c r="B20" s="9" t="s">
        <v>24</v>
      </c>
      <c r="C20" s="12">
        <v>54042.080000000002</v>
      </c>
      <c r="D20" s="13">
        <v>-16875.130000000005</v>
      </c>
      <c r="E20" s="18">
        <f t="shared" si="0"/>
        <v>37166.949999999997</v>
      </c>
      <c r="F20" s="12">
        <v>37166.950000000004</v>
      </c>
      <c r="G20" s="12">
        <v>36378.15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18633289.170000002</v>
      </c>
      <c r="D21" s="13">
        <v>20387491.109999985</v>
      </c>
      <c r="E21" s="18">
        <f t="shared" si="0"/>
        <v>39020780.279999986</v>
      </c>
      <c r="F21" s="12">
        <v>30299809.189999998</v>
      </c>
      <c r="G21" s="12">
        <v>28704820.199999999</v>
      </c>
      <c r="H21" s="20">
        <f t="shared" si="1"/>
        <v>8720971.0899999887</v>
      </c>
    </row>
    <row r="22" spans="2:8" ht="12" customHeight="1" x14ac:dyDescent="0.2">
      <c r="B22" s="9" t="s">
        <v>26</v>
      </c>
      <c r="C22" s="12">
        <v>4099641.79</v>
      </c>
      <c r="D22" s="13">
        <v>3749910.91</v>
      </c>
      <c r="E22" s="18">
        <f t="shared" si="0"/>
        <v>7849552.7000000002</v>
      </c>
      <c r="F22" s="12">
        <v>5106007.67</v>
      </c>
      <c r="G22" s="12">
        <v>3989374.24</v>
      </c>
      <c r="H22" s="20">
        <f t="shared" si="1"/>
        <v>2743545.0300000003</v>
      </c>
    </row>
    <row r="23" spans="2:8" ht="12" customHeight="1" x14ac:dyDescent="0.2">
      <c r="B23" s="9" t="s">
        <v>27</v>
      </c>
      <c r="C23" s="12">
        <v>101921125.03</v>
      </c>
      <c r="D23" s="13">
        <v>24481846.090000004</v>
      </c>
      <c r="E23" s="18">
        <f t="shared" si="0"/>
        <v>126402971.12</v>
      </c>
      <c r="F23" s="12">
        <v>93311926.290000007</v>
      </c>
      <c r="G23" s="12">
        <v>89803202.900000006</v>
      </c>
      <c r="H23" s="20">
        <f t="shared" si="1"/>
        <v>33091044.829999998</v>
      </c>
    </row>
    <row r="24" spans="2:8" ht="12" customHeight="1" x14ac:dyDescent="0.2">
      <c r="B24" s="9" t="s">
        <v>28</v>
      </c>
      <c r="C24" s="12">
        <v>9142443.9199999999</v>
      </c>
      <c r="D24" s="13">
        <v>15385038.049999997</v>
      </c>
      <c r="E24" s="18">
        <f t="shared" si="0"/>
        <v>24527481.969999999</v>
      </c>
      <c r="F24" s="12">
        <v>2183371.73</v>
      </c>
      <c r="G24" s="12">
        <v>2073060.14</v>
      </c>
      <c r="H24" s="20">
        <f t="shared" si="1"/>
        <v>22344110.239999998</v>
      </c>
    </row>
    <row r="25" spans="2:8" ht="12" customHeight="1" x14ac:dyDescent="0.2">
      <c r="B25" s="9" t="s">
        <v>29</v>
      </c>
      <c r="C25" s="12">
        <v>108761.44</v>
      </c>
      <c r="D25" s="13">
        <v>1522883.66</v>
      </c>
      <c r="E25" s="18">
        <f t="shared" si="0"/>
        <v>1631645.0999999999</v>
      </c>
      <c r="F25" s="12">
        <v>194645.1</v>
      </c>
      <c r="G25" s="12">
        <v>194645.1</v>
      </c>
      <c r="H25" s="20">
        <f t="shared" si="1"/>
        <v>1436999.9999999998</v>
      </c>
    </row>
    <row r="26" spans="2:8" ht="12" customHeight="1" x14ac:dyDescent="0.2">
      <c r="B26" s="9" t="s">
        <v>30</v>
      </c>
      <c r="C26" s="12">
        <v>21447054.710000001</v>
      </c>
      <c r="D26" s="13">
        <v>-1594140.3999999985</v>
      </c>
      <c r="E26" s="18">
        <f t="shared" si="0"/>
        <v>19852914.310000002</v>
      </c>
      <c r="F26" s="12">
        <v>10901609.299999999</v>
      </c>
      <c r="G26" s="12">
        <v>9079763.5999999996</v>
      </c>
      <c r="H26" s="20">
        <f t="shared" si="1"/>
        <v>8951305.0100000035</v>
      </c>
    </row>
    <row r="27" spans="2:8" ht="20.100000000000001" customHeight="1" x14ac:dyDescent="0.2">
      <c r="B27" s="6" t="s">
        <v>31</v>
      </c>
      <c r="C27" s="16">
        <f>SUM(C28:C36)</f>
        <v>540964735.91999996</v>
      </c>
      <c r="D27" s="16">
        <f>SUM(D28:D36)</f>
        <v>180859630.69000003</v>
      </c>
      <c r="E27" s="16">
        <f>D27+C27</f>
        <v>721824366.61000001</v>
      </c>
      <c r="F27" s="16">
        <f>SUM(F28:F36)</f>
        <v>518595271.44</v>
      </c>
      <c r="G27" s="16">
        <f>SUM(G28:G36)</f>
        <v>381648255.01999998</v>
      </c>
      <c r="H27" s="16">
        <f t="shared" si="1"/>
        <v>203229095.17000002</v>
      </c>
    </row>
    <row r="28" spans="2:8" x14ac:dyDescent="0.2">
      <c r="B28" s="9" t="s">
        <v>32</v>
      </c>
      <c r="C28" s="12">
        <v>140499501.66999999</v>
      </c>
      <c r="D28" s="13">
        <v>26421340.270000011</v>
      </c>
      <c r="E28" s="18">
        <f t="shared" ref="E28:E36" si="2">C28+D28</f>
        <v>166920841.94</v>
      </c>
      <c r="F28" s="12">
        <v>165256058.97999999</v>
      </c>
      <c r="G28" s="12">
        <v>47605686.159999996</v>
      </c>
      <c r="H28" s="20">
        <f t="shared" si="1"/>
        <v>1664782.9600000083</v>
      </c>
    </row>
    <row r="29" spans="2:8" x14ac:dyDescent="0.2">
      <c r="B29" s="9" t="s">
        <v>33</v>
      </c>
      <c r="C29" s="12">
        <v>50796940.289999999</v>
      </c>
      <c r="D29" s="13">
        <v>5661986.2699999958</v>
      </c>
      <c r="E29" s="18">
        <f t="shared" si="2"/>
        <v>56458926.559999995</v>
      </c>
      <c r="F29" s="12">
        <v>37584742.289999999</v>
      </c>
      <c r="G29" s="12">
        <v>35371063.299999997</v>
      </c>
      <c r="H29" s="20">
        <f t="shared" si="1"/>
        <v>18874184.269999996</v>
      </c>
    </row>
    <row r="30" spans="2:8" ht="12" customHeight="1" x14ac:dyDescent="0.2">
      <c r="B30" s="9" t="s">
        <v>34</v>
      </c>
      <c r="C30" s="12">
        <v>33349512.899999999</v>
      </c>
      <c r="D30" s="13">
        <v>26537967.719999999</v>
      </c>
      <c r="E30" s="18">
        <f t="shared" si="2"/>
        <v>59887480.619999997</v>
      </c>
      <c r="F30" s="12">
        <v>21290879.609999999</v>
      </c>
      <c r="G30" s="12">
        <v>19664922.149999999</v>
      </c>
      <c r="H30" s="20">
        <f t="shared" si="1"/>
        <v>38596601.009999998</v>
      </c>
    </row>
    <row r="31" spans="2:8" x14ac:dyDescent="0.2">
      <c r="B31" s="9" t="s">
        <v>35</v>
      </c>
      <c r="C31" s="12">
        <v>39633344.359999999</v>
      </c>
      <c r="D31" s="13">
        <v>-14029916.410000004</v>
      </c>
      <c r="E31" s="18">
        <f t="shared" si="2"/>
        <v>25603427.949999996</v>
      </c>
      <c r="F31" s="12">
        <v>27061272.66</v>
      </c>
      <c r="G31" s="12">
        <v>26430498.68</v>
      </c>
      <c r="H31" s="20">
        <f t="shared" si="1"/>
        <v>-1457844.7100000046</v>
      </c>
    </row>
    <row r="32" spans="2:8" ht="24" x14ac:dyDescent="0.2">
      <c r="B32" s="9" t="s">
        <v>36</v>
      </c>
      <c r="C32" s="12">
        <v>178033072.06999999</v>
      </c>
      <c r="D32" s="13">
        <v>103805939.75000006</v>
      </c>
      <c r="E32" s="18">
        <f t="shared" si="2"/>
        <v>281839011.82000005</v>
      </c>
      <c r="F32" s="12">
        <v>186693876.36000001</v>
      </c>
      <c r="G32" s="12">
        <v>173807385.53</v>
      </c>
      <c r="H32" s="20">
        <f t="shared" si="1"/>
        <v>95145135.460000038</v>
      </c>
    </row>
    <row r="33" spans="2:8" x14ac:dyDescent="0.2">
      <c r="B33" s="9" t="s">
        <v>37</v>
      </c>
      <c r="C33" s="12">
        <v>39231017.609999999</v>
      </c>
      <c r="D33" s="13">
        <v>61036989</v>
      </c>
      <c r="E33" s="18">
        <f t="shared" si="2"/>
        <v>100268006.61</v>
      </c>
      <c r="F33" s="12">
        <v>51504943.950000003</v>
      </c>
      <c r="G33" s="12">
        <v>50704944.32</v>
      </c>
      <c r="H33" s="20">
        <f t="shared" si="1"/>
        <v>48763062.659999996</v>
      </c>
    </row>
    <row r="34" spans="2:8" x14ac:dyDescent="0.2">
      <c r="B34" s="9" t="s">
        <v>38</v>
      </c>
      <c r="C34" s="12">
        <v>6148830.0300000003</v>
      </c>
      <c r="D34" s="13">
        <v>-4919418.870000001</v>
      </c>
      <c r="E34" s="18">
        <f t="shared" si="2"/>
        <v>1229411.1599999992</v>
      </c>
      <c r="F34" s="12">
        <v>1229411.1599999999</v>
      </c>
      <c r="G34" s="12">
        <v>1190220.6299999999</v>
      </c>
      <c r="H34" s="20">
        <f t="shared" si="1"/>
        <v>0</v>
      </c>
    </row>
    <row r="35" spans="2:8" x14ac:dyDescent="0.2">
      <c r="B35" s="9" t="s">
        <v>39</v>
      </c>
      <c r="C35" s="12">
        <v>23219458.25</v>
      </c>
      <c r="D35" s="13">
        <v>-10155955.519999996</v>
      </c>
      <c r="E35" s="18">
        <f t="shared" si="2"/>
        <v>13063502.730000004</v>
      </c>
      <c r="F35" s="12">
        <v>11466749.369999999</v>
      </c>
      <c r="G35" s="12">
        <v>10372647.189999999</v>
      </c>
      <c r="H35" s="20">
        <f t="shared" si="1"/>
        <v>1596753.360000005</v>
      </c>
    </row>
    <row r="36" spans="2:8" x14ac:dyDescent="0.2">
      <c r="B36" s="9" t="s">
        <v>40</v>
      </c>
      <c r="C36" s="12">
        <v>30053058.739999998</v>
      </c>
      <c r="D36" s="13">
        <v>-13499301.520000011</v>
      </c>
      <c r="E36" s="18">
        <f t="shared" si="2"/>
        <v>16553757.219999988</v>
      </c>
      <c r="F36" s="12">
        <v>16507337.060000001</v>
      </c>
      <c r="G36" s="12">
        <v>16500887.060000001</v>
      </c>
      <c r="H36" s="20">
        <f t="shared" si="1"/>
        <v>46420.15999998711</v>
      </c>
    </row>
    <row r="37" spans="2:8" ht="20.100000000000001" customHeight="1" x14ac:dyDescent="0.2">
      <c r="B37" s="7" t="s">
        <v>41</v>
      </c>
      <c r="C37" s="16">
        <f>SUM(C38:C46)</f>
        <v>529902025.81999999</v>
      </c>
      <c r="D37" s="16">
        <f>SUM(D38:D46)</f>
        <v>233738265.05999997</v>
      </c>
      <c r="E37" s="16">
        <f>C37+D37</f>
        <v>763640290.88</v>
      </c>
      <c r="F37" s="16">
        <f>SUM(F38:F46)</f>
        <v>674461823.92000008</v>
      </c>
      <c r="G37" s="16">
        <f>SUM(G38:G46)</f>
        <v>630167609.85000014</v>
      </c>
      <c r="H37" s="16">
        <f t="shared" si="1"/>
        <v>89178466.959999919</v>
      </c>
    </row>
    <row r="38" spans="2:8" ht="12" customHeight="1" x14ac:dyDescent="0.2">
      <c r="B38" s="9" t="s">
        <v>42</v>
      </c>
      <c r="C38" s="12">
        <v>321732950.02999997</v>
      </c>
      <c r="D38" s="13">
        <v>46866138.569999993</v>
      </c>
      <c r="E38" s="18">
        <f t="shared" ref="E38:E79" si="3">C38+D38</f>
        <v>368599088.59999996</v>
      </c>
      <c r="F38" s="12">
        <v>368599088.60000002</v>
      </c>
      <c r="G38" s="12">
        <v>365677699.17000002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120407314.37</v>
      </c>
      <c r="D41" s="13">
        <v>164990746.77999997</v>
      </c>
      <c r="E41" s="18">
        <f t="shared" si="3"/>
        <v>285398061.14999998</v>
      </c>
      <c r="F41" s="12">
        <v>219390331.03</v>
      </c>
      <c r="G41" s="12">
        <v>184954069.68000001</v>
      </c>
      <c r="H41" s="20">
        <f t="shared" ref="H41:H72" si="4">E41-F41</f>
        <v>66007730.119999975</v>
      </c>
    </row>
    <row r="42" spans="2:8" ht="12" customHeight="1" x14ac:dyDescent="0.2">
      <c r="B42" s="9" t="s">
        <v>46</v>
      </c>
      <c r="C42" s="12">
        <v>14881904.189999999</v>
      </c>
      <c r="D42" s="13">
        <v>-199332.0700000003</v>
      </c>
      <c r="E42" s="18">
        <f t="shared" si="3"/>
        <v>14682572.119999999</v>
      </c>
      <c r="F42" s="12">
        <v>9348049.1199999992</v>
      </c>
      <c r="G42" s="12">
        <v>8322820.3399999999</v>
      </c>
      <c r="H42" s="20">
        <f t="shared" si="4"/>
        <v>5334523</v>
      </c>
    </row>
    <row r="43" spans="2:8" ht="12" customHeight="1" x14ac:dyDescent="0.2">
      <c r="B43" s="9" t="s">
        <v>47</v>
      </c>
      <c r="C43" s="12">
        <v>38324993.979999997</v>
      </c>
      <c r="D43" s="13">
        <v>2213435.0500000007</v>
      </c>
      <c r="E43" s="18">
        <f t="shared" si="3"/>
        <v>40538429.030000001</v>
      </c>
      <c r="F43" s="12">
        <v>24618749.719999999</v>
      </c>
      <c r="G43" s="12">
        <v>18707415.210000001</v>
      </c>
      <c r="H43" s="20">
        <f t="shared" si="4"/>
        <v>15919679.310000002</v>
      </c>
    </row>
    <row r="44" spans="2:8" ht="12" customHeight="1" x14ac:dyDescent="0.2">
      <c r="B44" s="9" t="s">
        <v>48</v>
      </c>
      <c r="C44" s="12">
        <v>34554863.25</v>
      </c>
      <c r="D44" s="13">
        <v>19867276.73</v>
      </c>
      <c r="E44" s="18">
        <f t="shared" si="3"/>
        <v>54422139.980000004</v>
      </c>
      <c r="F44" s="12">
        <v>52505605.450000003</v>
      </c>
      <c r="G44" s="12">
        <v>52505605.450000003</v>
      </c>
      <c r="H44" s="20">
        <f t="shared" si="4"/>
        <v>1916534.5300000012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37769723.780000001</v>
      </c>
      <c r="D47" s="16">
        <f>SUM(D48:D56)</f>
        <v>86532600.340000004</v>
      </c>
      <c r="E47" s="16">
        <f t="shared" si="3"/>
        <v>124302324.12</v>
      </c>
      <c r="F47" s="16">
        <f>SUM(F48:F56)</f>
        <v>110883149.31999999</v>
      </c>
      <c r="G47" s="16">
        <f>SUM(G48:G56)</f>
        <v>87717902.089999989</v>
      </c>
      <c r="H47" s="16">
        <f t="shared" si="4"/>
        <v>13419174.800000012</v>
      </c>
    </row>
    <row r="48" spans="2:8" x14ac:dyDescent="0.2">
      <c r="B48" s="9" t="s">
        <v>52</v>
      </c>
      <c r="C48" s="12">
        <v>3188723.75</v>
      </c>
      <c r="D48" s="13">
        <v>22384866.700000003</v>
      </c>
      <c r="E48" s="18">
        <f t="shared" si="3"/>
        <v>25573590.450000003</v>
      </c>
      <c r="F48" s="12">
        <v>23996102.049999997</v>
      </c>
      <c r="G48" s="12">
        <v>23751049.739999998</v>
      </c>
      <c r="H48" s="20">
        <f t="shared" si="4"/>
        <v>1577488.400000006</v>
      </c>
    </row>
    <row r="49" spans="2:8" x14ac:dyDescent="0.2">
      <c r="B49" s="9" t="s">
        <v>53</v>
      </c>
      <c r="C49" s="12">
        <v>135000</v>
      </c>
      <c r="D49" s="13">
        <v>20654524.740000002</v>
      </c>
      <c r="E49" s="18">
        <f t="shared" si="3"/>
        <v>20789524.740000002</v>
      </c>
      <c r="F49" s="12">
        <v>20774511.920000002</v>
      </c>
      <c r="G49" s="12">
        <v>34083.120000000003</v>
      </c>
      <c r="H49" s="20">
        <f t="shared" si="4"/>
        <v>15012.820000000298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33870000</v>
      </c>
      <c r="D51" s="13">
        <v>-9583496.2100000009</v>
      </c>
      <c r="E51" s="18">
        <f t="shared" si="3"/>
        <v>24286503.789999999</v>
      </c>
      <c r="F51" s="12">
        <v>20606794.689999998</v>
      </c>
      <c r="G51" s="12">
        <v>18715215.489999998</v>
      </c>
      <c r="H51" s="20">
        <f t="shared" si="4"/>
        <v>3679709.1000000015</v>
      </c>
    </row>
    <row r="52" spans="2:8" x14ac:dyDescent="0.2">
      <c r="B52" s="9" t="s">
        <v>56</v>
      </c>
      <c r="C52" s="12">
        <v>0</v>
      </c>
      <c r="D52" s="13">
        <v>1253000</v>
      </c>
      <c r="E52" s="18">
        <f t="shared" si="3"/>
        <v>1253000</v>
      </c>
      <c r="F52" s="12">
        <v>1253000</v>
      </c>
      <c r="G52" s="12">
        <v>1253000</v>
      </c>
      <c r="H52" s="20">
        <f t="shared" si="4"/>
        <v>0</v>
      </c>
    </row>
    <row r="53" spans="2:8" x14ac:dyDescent="0.2">
      <c r="B53" s="9" t="s">
        <v>57</v>
      </c>
      <c r="C53" s="12">
        <v>426000</v>
      </c>
      <c r="D53" s="13">
        <v>41119223.540000007</v>
      </c>
      <c r="E53" s="18">
        <f t="shared" si="3"/>
        <v>41545223.540000007</v>
      </c>
      <c r="F53" s="12">
        <v>33398259.060000002</v>
      </c>
      <c r="G53" s="12">
        <v>33110072.140000001</v>
      </c>
      <c r="H53" s="20">
        <f t="shared" si="4"/>
        <v>8146964.4800000042</v>
      </c>
    </row>
    <row r="54" spans="2:8" x14ac:dyDescent="0.2">
      <c r="B54" s="9" t="s">
        <v>58</v>
      </c>
      <c r="C54" s="12">
        <v>150000.03</v>
      </c>
      <c r="D54" s="13">
        <v>-150000.03000000003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10854481.6</v>
      </c>
      <c r="E56" s="18">
        <f t="shared" si="3"/>
        <v>10854481.6</v>
      </c>
      <c r="F56" s="12">
        <v>10854481.6</v>
      </c>
      <c r="G56" s="12">
        <v>10854481.6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515194528.88</v>
      </c>
      <c r="D57" s="16">
        <f>SUM(D58:D60)</f>
        <v>155765701.32000014</v>
      </c>
      <c r="E57" s="16">
        <f t="shared" si="3"/>
        <v>670960230.20000017</v>
      </c>
      <c r="F57" s="16">
        <f>SUM(F58:F60)</f>
        <v>375016456.10000002</v>
      </c>
      <c r="G57" s="16">
        <f>SUM(G58:G60)</f>
        <v>333210539.31</v>
      </c>
      <c r="H57" s="16">
        <f t="shared" si="4"/>
        <v>295943774.10000014</v>
      </c>
    </row>
    <row r="58" spans="2:8" x14ac:dyDescent="0.2">
      <c r="B58" s="9" t="s">
        <v>62</v>
      </c>
      <c r="C58" s="12">
        <v>395934128.88</v>
      </c>
      <c r="D58" s="13">
        <v>245232146.88000011</v>
      </c>
      <c r="E58" s="18">
        <f t="shared" si="3"/>
        <v>641166275.76000011</v>
      </c>
      <c r="F58" s="12">
        <v>363470153.03000003</v>
      </c>
      <c r="G58" s="12">
        <v>322039211.43000001</v>
      </c>
      <c r="H58" s="20">
        <f t="shared" si="4"/>
        <v>277696122.73000008</v>
      </c>
    </row>
    <row r="59" spans="2:8" x14ac:dyDescent="0.2">
      <c r="B59" s="9" t="s">
        <v>63</v>
      </c>
      <c r="C59" s="12">
        <v>14800000</v>
      </c>
      <c r="D59" s="13">
        <v>5543077.0500000007</v>
      </c>
      <c r="E59" s="18">
        <f t="shared" si="3"/>
        <v>20343077.050000001</v>
      </c>
      <c r="F59" s="12">
        <v>11546303.07</v>
      </c>
      <c r="G59" s="12">
        <v>11171327.880000001</v>
      </c>
      <c r="H59" s="18">
        <f t="shared" si="4"/>
        <v>8796773.9800000004</v>
      </c>
    </row>
    <row r="60" spans="2:8" x14ac:dyDescent="0.2">
      <c r="B60" s="9" t="s">
        <v>64</v>
      </c>
      <c r="C60" s="12">
        <v>104460400</v>
      </c>
      <c r="D60" s="13">
        <v>-95009522.609999985</v>
      </c>
      <c r="E60" s="18">
        <f t="shared" si="3"/>
        <v>9450877.3900000155</v>
      </c>
      <c r="F60" s="12">
        <v>0</v>
      </c>
      <c r="G60" s="12">
        <v>0</v>
      </c>
      <c r="H60" s="18">
        <f t="shared" si="4"/>
        <v>9450877.3900000155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136958675.09</v>
      </c>
      <c r="D73" s="17">
        <f>SUM(D74:D80)</f>
        <v>22243992.379999999</v>
      </c>
      <c r="E73" s="17">
        <f t="shared" si="3"/>
        <v>159202667.47</v>
      </c>
      <c r="F73" s="16">
        <f>SUM(F74:F80)</f>
        <v>114830367.40000001</v>
      </c>
      <c r="G73" s="17">
        <f>SUM(G74:G80)</f>
        <v>114830367.40000001</v>
      </c>
      <c r="H73" s="17">
        <f t="shared" ref="H73:H81" si="5">E73-F73</f>
        <v>44372300.069999993</v>
      </c>
    </row>
    <row r="74" spans="2:8" x14ac:dyDescent="0.2">
      <c r="B74" s="9" t="s">
        <v>78</v>
      </c>
      <c r="C74" s="12">
        <v>128817275</v>
      </c>
      <c r="D74" s="13">
        <v>24546842.789999999</v>
      </c>
      <c r="E74" s="18">
        <f t="shared" si="3"/>
        <v>153364117.78999999</v>
      </c>
      <c r="F74" s="12">
        <v>111333332.68000001</v>
      </c>
      <c r="G74" s="13">
        <v>111333332.68000001</v>
      </c>
      <c r="H74" s="18">
        <f t="shared" si="5"/>
        <v>42030785.109999985</v>
      </c>
    </row>
    <row r="75" spans="2:8" x14ac:dyDescent="0.2">
      <c r="B75" s="9" t="s">
        <v>79</v>
      </c>
      <c r="C75" s="12">
        <v>7970400.0899999999</v>
      </c>
      <c r="D75" s="13">
        <v>-2302850.41</v>
      </c>
      <c r="E75" s="18">
        <f t="shared" si="3"/>
        <v>5667549.6799999997</v>
      </c>
      <c r="F75" s="12">
        <v>3497034.72</v>
      </c>
      <c r="G75" s="13">
        <v>3497034.72</v>
      </c>
      <c r="H75" s="18">
        <f t="shared" si="5"/>
        <v>2170514.9599999995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171000</v>
      </c>
      <c r="D77" s="13">
        <v>0</v>
      </c>
      <c r="E77" s="18">
        <f t="shared" si="3"/>
        <v>171000</v>
      </c>
      <c r="F77" s="12">
        <v>0</v>
      </c>
      <c r="G77" s="13">
        <v>0</v>
      </c>
      <c r="H77" s="18">
        <f t="shared" si="5"/>
        <v>171000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2938349100.1500001</v>
      </c>
      <c r="D81" s="22">
        <f>SUM(D73,D69,D61,D57,D47,D37,D27,D17,D9)</f>
        <v>878959156.16000009</v>
      </c>
      <c r="E81" s="22">
        <f>C81+D81</f>
        <v>3817308256.3100004</v>
      </c>
      <c r="F81" s="22">
        <f>SUM(F73,F69,F61,F57,F47,F37,F17,F27,F9)</f>
        <v>3049914401.3200002</v>
      </c>
      <c r="G81" s="22">
        <f>SUM(G73,G69,G61,G57,G47,G37,G27,G17,G9)</f>
        <v>2787945999.4899998</v>
      </c>
      <c r="H81" s="22">
        <f t="shared" si="5"/>
        <v>767393854.99000025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7YVMxbkB+DMx5ClVpRvPmEa7jcPB9+JJqJ0hqvKoafFl6PQXezgEuZN2z6v4Rh/YLgGuLL/pmtIegzvjYqtrxg==" saltValue="qtQeKoNXmcEd6YJKrOYgcA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2020-10-27T17:30:40Z</cp:lastPrinted>
  <dcterms:created xsi:type="dcterms:W3CDTF">2019-12-04T16:22:52Z</dcterms:created>
  <dcterms:modified xsi:type="dcterms:W3CDTF">2020-10-27T17:30:45Z</dcterms:modified>
</cp:coreProperties>
</file>